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<sst xmlns="http://schemas.openxmlformats.org/spreadsheetml/2006/main" count="220" uniqueCount="219">
  <si>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</si>
  <si>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</si>
  <si>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</si>
  <si>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</si>
  <si>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</si>
  <si>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</si>
  <si>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</si>
  <si>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</si>
  <si>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</si>
  <si>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</si>
  <si>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</si>
  <si>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</si>
  <si>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</si>
  <si>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</si>
  <si>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</si>
  <si>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</si>
  <si>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</si>
  <si>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</si>
  <si>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</si>
  <si>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</si>
  <si>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</si>
  <si>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</si>
  <si>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</si>
  <si>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</si>
  <si>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</si>
  <si>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</si>
  <si>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</si>
  <si>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</si>
  <si>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</si>
  <si>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</si>
  <si>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</si>
  <si>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</si>
  <si>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</si>
  <si>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</si>
  <si>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</si>
  <si>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</si>
  <si>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</si>
  <si>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</si>
  <si>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</si>
  <si>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</si>
  <si>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</si>
  <si>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</si>
  <si>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</si>
  <si>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</si>
  <si>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</si>
  <si>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</si>
  <si>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</si>
  <si>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</si>
  <si>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</si>
  <si>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</si>
  <si>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</si>
  <si>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</si>
  <si>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</si>
  <si>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</si>
  <si>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</si>
  <si>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</si>
  <si>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</si>
  <si>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</si>
  <si>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</si>
  <si>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</si>
  <si>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</si>
  <si>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</si>
  <si>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</si>
  <si>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</si>
  <si>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</si>
  <si>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</si>
  <si>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</si>
  <si>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</si>
  <si>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</si>
  <si>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</si>
  <si>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</si>
  <si>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</si>
  <si>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</si>
  <si>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</si>
  <si>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</si>
  <si>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</si>
  <si>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</si>
  <si>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</si>
  <si>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</si>
  <si>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</si>
  <si>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</si>
  <si>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</si>
  <si>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</si>
  <si>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</si>
  <si>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</si>
  <si>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</si>
  <si>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</si>
  <si>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</si>
  <si>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</si>
  <si>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</si>
  <si>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</si>
  <si>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</si>
  <si>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</si>
  <si>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</si>
  <si>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</si>
  <si>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</si>
  <si>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</si>
  <si>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</si>
  <si>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</si>
  <si>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</si>
  <si>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</si>
  <si>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</si>
  <si>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</si>
  <si>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</si>
  <si>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</si>
  <si>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</si>
  <si>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</si>
  <si>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</si>
  <si>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</si>
  <si>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</si>
  <si>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</si>
  <si>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</si>
  <si>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</si>
  <si>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</si>
  <si>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</si>
  <si>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</si>
  <si>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</si>
  <si>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</si>
  <si>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</si>
  <si>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</si>
  <si>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</si>
  <si>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</si>
  <si>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</si>
  <si>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</si>
  <si>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</si>
  <si>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</si>
  <si>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</si>
  <si>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</si>
  <si>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</si>
  <si>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</si>
  <si>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</si>
  <si>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</si>
  <si>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</si>
  <si>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</si>
  <si>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</si>
  <si>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</si>
  <si>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</si>
  <si>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</si>
  <si>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</si>
  <si>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</si>
  <si>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</si>
  <si>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</si>
  <si>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</si>
  <si>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</si>
  <si>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</si>
  <si>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</si>
  <si>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</si>
  <si>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</si>
  <si>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</si>
  <si>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</si>
  <si>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</si>
  <si>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</si>
  <si>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</si>
  <si>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</si>
  <si>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</si>
  <si>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</si>
  <si>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</si>
  <si>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</si>
  <si>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</si>
  <si>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</si>
  <si>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</si>
  <si>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</si>
  <si>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</si>
  <si>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</si>
  <si>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</si>
  <si>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</si>
  <si>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</si>
  <si>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</si>
  <si>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</si>
  <si>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</si>
  <si>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</si>
  <si>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</si>
  <si>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</si>
  <si>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</si>
  <si>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</si>
  <si>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</si>
  <si>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</si>
  <si>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</si>
  <si>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</si>
  <si>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</si>
  <si>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</si>
  <si>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</si>
  <si>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</si>
  <si>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</si>
  <si>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</si>
  <si>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</si>
  <si>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</si>
  <si>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</si>
  <si>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</si>
  <si>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</si>
  <si>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</si>
  <si>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</si>
  <si>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</si>
  <si>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</si>
  <si>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</si>
  <si>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</si>
  <si>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</si>
  <si>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</si>
  <si>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</si>
  <si>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</si>
  <si>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</si>
  <si>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</si>
  <si>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</si>
  <si>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</si>
  <si>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</si>
  <si>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</si>
  <si>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</si>
  <si>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</si>
  <si>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</si>
  <si>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</si>
  <si>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</si>
  <si>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</si>
  <si>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</si>
  <si>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</si>
  <si>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</si>
  <si>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</si>
  <si>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</si>
  <si>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CAIRO AMMAN BANK</t>
  </si>
  <si>
    <t>بنك القاهرة عمان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</si>
</sst>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111021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2.87</v>
      </c>
      <c r="F6" s="13">
        <v>2.78</v>
      </c>
      <c r="G6" s="13">
        <v>2.75</v>
      </c>
      <c r="H6" s="13">
        <v>2.77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14133811.939999999</v>
      </c>
      <c r="F7" s="15">
        <v>5294593.93</v>
      </c>
      <c r="G7" s="15">
        <v>13179958.27</v>
      </c>
      <c r="H7" s="15">
        <v>7002876.3099999996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4370956</v>
      </c>
      <c r="F8" s="15">
        <v>1973595</v>
      </c>
      <c r="G8" s="15">
        <v>4559777</v>
      </c>
      <c r="H8" s="15">
        <v>2270944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4336</v>
      </c>
      <c r="F9" s="15">
        <v>1826</v>
      </c>
      <c r="G9" s="15">
        <v>1611</v>
      </c>
      <c r="H9" s="15">
        <v>2164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125000000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358750000</v>
      </c>
      <c r="F11" s="15">
        <v>278000000</v>
      </c>
      <c r="G11" s="15">
        <v>275000000</v>
      </c>
      <c r="H11" s="15">
        <v>277000000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188460382</v>
      </c>
      <c r="F16" s="24">
        <v>197351810</v>
      </c>
      <c r="G16" s="24">
        <v>211280174</v>
      </c>
      <c r="H16" s="24">
        <v>131887099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466269945</v>
      </c>
      <c r="F17" s="27">
        <v>180633848</v>
      </c>
      <c r="G17" s="27">
        <v>189873760</v>
      </c>
      <c r="H17" s="27">
        <v>287130970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107399984</v>
      </c>
      <c r="F18" s="27">
        <v>138200000</v>
      </c>
      <c r="G18" s="27">
        <v>18500000</v>
      </c>
      <c r="H18" s="27">
        <v>3500000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28575734</v>
      </c>
      <c r="F19" s="27">
        <v>29155168</v>
      </c>
      <c r="G19" s="27">
        <v>26858142</v>
      </c>
      <c r="H19" s="27">
        <v>24640456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25130993</v>
      </c>
      <c r="F20" s="27">
        <v>25219930</v>
      </c>
      <c r="G20" s="27">
        <v>26593505</v>
      </c>
      <c r="H20" s="27">
        <v>25910213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394722809</v>
      </c>
      <c r="F21" s="27">
        <v>465983466</v>
      </c>
      <c r="G21" s="27">
        <v>358681442</v>
      </c>
      <c r="H21" s="27">
        <v>440338326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1020556375</v>
      </c>
      <c r="F23" s="27">
        <v>964787174</v>
      </c>
      <c r="G23" s="27">
        <v>1007336799</v>
      </c>
      <c r="H23" s="27">
        <v>947589993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47350336</v>
      </c>
      <c r="F24" s="27">
        <v>50960953</v>
      </c>
      <c r="G24" s="27">
        <v>45774043</v>
      </c>
      <c r="H24" s="27">
        <v>45234822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10259482</v>
      </c>
      <c r="F25" s="27">
        <v>11387288</v>
      </c>
      <c r="G25" s="27">
        <v>10994072</v>
      </c>
      <c r="H25" s="27">
        <v>10528884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28885625</v>
      </c>
      <c r="F26" s="27">
        <v>31756797</v>
      </c>
      <c r="G26" s="27">
        <v>34595419</v>
      </c>
      <c r="H26" s="27">
        <v>36455613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2819845</v>
      </c>
      <c r="F27" s="27">
        <v>727851</v>
      </c>
      <c r="G27" s="27">
        <v>435380</v>
      </c>
      <c r="H27" s="27">
        <v>0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90317422</v>
      </c>
      <c r="F28" s="27">
        <v>179153176</v>
      </c>
      <c r="G28" s="27">
        <v>150181193</v>
      </c>
      <c r="H28" s="27">
        <v>42910591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2353139114</v>
      </c>
      <c r="F29" s="29">
        <v>2212969220</v>
      </c>
      <c r="G29" s="29">
        <v>2024335814</v>
      </c>
      <c r="H29" s="29">
        <v>1940363261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1587403083</v>
      </c>
      <c r="F34" s="24">
        <v>1426018472</v>
      </c>
      <c r="G34" s="24">
        <v>1400325209</v>
      </c>
      <c r="H34" s="24">
        <v>1375134365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256347863</v>
      </c>
      <c r="F35" s="32">
        <v>213941737</v>
      </c>
      <c r="G35" s="32">
        <v>98758619</v>
      </c>
      <c r="H35" s="32">
        <v>170128471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87128350</v>
      </c>
      <c r="F36" s="27">
        <v>69273473</v>
      </c>
      <c r="G36" s="27">
        <v>41973787</v>
      </c>
      <c r="H36" s="27">
        <v>47423112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50401488</v>
      </c>
      <c r="F37" s="27">
        <v>164420379</v>
      </c>
      <c r="G37" s="27">
        <v>172942224</v>
      </c>
      <c r="H37" s="27">
        <v>62224224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2592612</v>
      </c>
      <c r="F38" s="27">
        <v>2321405</v>
      </c>
      <c r="G38" s="27">
        <v>2012463</v>
      </c>
      <c r="H38" s="27">
        <v>2270355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77453730</v>
      </c>
      <c r="F39" s="27">
        <v>72816107</v>
      </c>
      <c r="G39" s="27">
        <v>67086755</v>
      </c>
      <c r="H39" s="27">
        <v>59612381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2061327126</v>
      </c>
      <c r="F40" s="29">
        <v>1948791573</v>
      </c>
      <c r="G40" s="29">
        <v>1783099057</v>
      </c>
      <c r="H40" s="29">
        <v>1716792908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125000000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125000000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125000000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54539179</v>
      </c>
      <c r="F47" s="27">
        <v>48475553</v>
      </c>
      <c r="G47" s="27">
        <v>42947195</v>
      </c>
      <c r="H47" s="27">
        <v>37749106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0</v>
      </c>
      <c r="F48" s="27">
        <v>1321613</v>
      </c>
      <c r="G48" s="27">
        <v>1321613</v>
      </c>
      <c r="H48" s="27">
        <v>1321613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17349998</v>
      </c>
      <c r="F49" s="27">
        <v>15852498</v>
      </c>
      <c r="G49" s="27">
        <v>13922382</v>
      </c>
      <c r="H49" s="27">
        <v>12468759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16250000</v>
      </c>
      <c r="F53" s="27">
        <v>17000000</v>
      </c>
      <c r="G53" s="27">
        <v>17000000</v>
      </c>
      <c r="H53" s="27">
        <v>17000000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25000000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2323033</v>
      </c>
      <c r="F56" s="27">
        <v>2107043</v>
      </c>
      <c r="G56" s="27">
        <v>3085785</v>
      </c>
      <c r="H56" s="27">
        <v>3850718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76349778</v>
      </c>
      <c r="F57" s="27">
        <v>54420940</v>
      </c>
      <c r="G57" s="27">
        <v>62959782</v>
      </c>
      <c r="H57" s="27">
        <v>51180157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291811988</v>
      </c>
      <c r="F58" s="27">
        <v>264177647</v>
      </c>
      <c r="G58" s="27">
        <v>241236757</v>
      </c>
      <c r="H58" s="27">
        <v>223570353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2353139114</v>
      </c>
      <c r="F60" s="29">
        <v>2212969220</v>
      </c>
      <c r="G60" s="29">
        <v>2024335814</v>
      </c>
      <c r="H60" s="29">
        <v>1940363261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150090668</v>
      </c>
      <c r="F64" s="24">
        <v>149282115</v>
      </c>
      <c r="G64" s="24">
        <v>124989406</v>
      </c>
      <c r="H64" s="24">
        <v>111438690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46534283</v>
      </c>
      <c r="F65" s="27">
        <v>53640186</v>
      </c>
      <c r="G65" s="27">
        <v>38305983</v>
      </c>
      <c r="H65" s="27">
        <v>30669937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103556385</v>
      </c>
      <c r="F66" s="27">
        <v>95641929</v>
      </c>
      <c r="G66" s="27">
        <v>86683423</v>
      </c>
      <c r="H66" s="27">
        <v>80768753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21333937</v>
      </c>
      <c r="F67" s="27">
        <v>19545673</v>
      </c>
      <c r="G67" s="27">
        <v>19342183</v>
      </c>
      <c r="H67" s="27">
        <v>19283958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124890322</v>
      </c>
      <c r="F68" s="27">
        <v>115187602</v>
      </c>
      <c r="G68" s="27">
        <v>106025606</v>
      </c>
      <c r="H68" s="27">
        <v>100052711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2503351</v>
      </c>
      <c r="F69" s="27">
        <v>5704459</v>
      </c>
      <c r="G69" s="27">
        <v>2271662</v>
      </c>
      <c r="H69" s="27">
        <v>8340411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2914095</v>
      </c>
      <c r="F70" s="27">
        <v>2789526</v>
      </c>
      <c r="G70" s="27">
        <v>2591264</v>
      </c>
      <c r="H70" s="27">
        <v>3121113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6323108</v>
      </c>
      <c r="F71" s="27">
        <v>5475675</v>
      </c>
      <c r="G71" s="27">
        <v>3600666</v>
      </c>
      <c r="H71" s="27">
        <v>3703217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136630876</v>
      </c>
      <c r="F72" s="27">
        <v>129157262</v>
      </c>
      <c r="G72" s="27">
        <v>114489198</v>
      </c>
      <c r="H72" s="27">
        <v>115217452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37801601</v>
      </c>
      <c r="F73" s="27">
        <v>35484713</v>
      </c>
      <c r="G73" s="27">
        <v>32680628</v>
      </c>
      <c r="H73" s="27">
        <v>31887317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6137008</v>
      </c>
      <c r="F74" s="27">
        <v>6473639</v>
      </c>
      <c r="G74" s="27">
        <v>7492960</v>
      </c>
      <c r="H74" s="27">
        <v>7519801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23653412</v>
      </c>
      <c r="F75" s="27">
        <v>20404619</v>
      </c>
      <c r="G75" s="27">
        <v>19348947</v>
      </c>
      <c r="H75" s="27">
        <v>18574554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5488203</v>
      </c>
      <c r="F76" s="61">
        <v>6800000</v>
      </c>
      <c r="G76" s="61">
        <v>3373406</v>
      </c>
      <c r="H76" s="61">
        <v>1707073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1086274</v>
      </c>
      <c r="F77" s="27">
        <v>1260717</v>
      </c>
      <c r="G77" s="27">
        <v>1040587</v>
      </c>
      <c r="H77" s="27">
        <v>4544112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74166498</v>
      </c>
      <c r="F79" s="27">
        <v>70423688</v>
      </c>
      <c r="G79" s="27">
        <v>63936528</v>
      </c>
      <c r="H79" s="27">
        <v>64232857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62464378</v>
      </c>
      <c r="F80" s="27">
        <v>58733574</v>
      </c>
      <c r="G80" s="27">
        <v>50552670</v>
      </c>
      <c r="H80" s="27">
        <v>50984595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17931011</v>
      </c>
      <c r="F81" s="27">
        <v>17937678</v>
      </c>
      <c r="G81" s="27">
        <v>15066202</v>
      </c>
      <c r="H81" s="27">
        <v>14328181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0</v>
      </c>
      <c r="F84" s="27">
        <v>0</v>
      </c>
      <c r="G84" s="27">
        <v>200294</v>
      </c>
      <c r="H84" s="27">
        <v>60000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44533367</v>
      </c>
      <c r="F85" s="27">
        <v>40795896</v>
      </c>
      <c r="G85" s="27">
        <v>35286174</v>
      </c>
      <c r="H85" s="27">
        <v>36596414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44533367</v>
      </c>
      <c r="F87" s="29">
        <v>40795896</v>
      </c>
      <c r="G87" s="29">
        <v>35286174</v>
      </c>
      <c r="H87" s="29">
        <v>36596414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176599421</v>
      </c>
      <c r="F91" s="60">
        <v>294950815</v>
      </c>
      <c r="G91" s="60">
        <v>248445098</v>
      </c>
      <c r="H91" s="60">
        <v>254317099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203737502</v>
      </c>
      <c r="F92" s="61">
        <v>37795618</v>
      </c>
      <c r="G92" s="61">
        <v>-14546900</v>
      </c>
      <c r="H92" s="61">
        <v>88054143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159807396</v>
      </c>
      <c r="F93" s="61">
        <v>-132962963</v>
      </c>
      <c r="G93" s="61">
        <v>-34894443</v>
      </c>
      <c r="H93" s="61">
        <v>-83924127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-131193891</v>
      </c>
      <c r="F94" s="61">
        <v>-25521845</v>
      </c>
      <c r="G94" s="61">
        <v>93718000</v>
      </c>
      <c r="H94" s="61">
        <v>-12300000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2622536</v>
      </c>
      <c r="F95" s="61">
        <v>2337796</v>
      </c>
      <c r="G95" s="61">
        <v>2229060</v>
      </c>
      <c r="H95" s="61">
        <v>2652483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411572964</v>
      </c>
      <c r="F96" s="62">
        <v>176599421</v>
      </c>
      <c r="G96" s="62">
        <v>294950815</v>
      </c>
      <c r="H96" s="62">
        <v>248799598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3.4967647999999998</v>
      </c>
      <c r="F100" s="10">
        <f>+F8*100/F10</f>
        <v>1.973595</v>
      </c>
      <c r="G100" s="10">
        <f>+G8*100/G10</f>
        <v>4.5597770000000004</v>
      </c>
      <c r="H100" s="10">
        <f>+H8*100/H10</f>
        <v>2.2709440000000001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0.35626693599999998</v>
      </c>
      <c r="F101" s="13">
        <f>+F87/F10</f>
        <v>0.40795895999999998</v>
      </c>
      <c r="G101" s="13">
        <f>+G87/G10</f>
        <v>0.35286173999999998</v>
      </c>
      <c r="H101" s="13">
        <f>+H87/H10</f>
        <v>0.36596413999999999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0.13</v>
      </c>
      <c r="F102" s="13">
        <f>+F53/F10</f>
        <v>0.17</v>
      </c>
      <c r="G102" s="13">
        <f>+G53/G10</f>
        <v>0.17</v>
      </c>
      <c r="H102" s="13">
        <f>+H53/H10</f>
        <v>0.17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2.3344959040000002</v>
      </c>
      <c r="F103" s="13">
        <f>+F58/F10</f>
        <v>2.6417764699999999</v>
      </c>
      <c r="G103" s="13">
        <f>+G58/G10</f>
        <v>2.4123675699999998</v>
      </c>
      <c r="H103" s="13">
        <f>+H58/H10</f>
        <v>2.2357035299999999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8.0557573829977862</v>
      </c>
      <c r="F104" s="13">
        <f>+F11/F87</f>
        <v>6.8144109397670789</v>
      </c>
      <c r="G104" s="13">
        <f>+G11/G87</f>
        <v>7.7934207318707891</v>
      </c>
      <c r="H104" s="13">
        <f>+H11/H87</f>
        <v>7.5690476121512891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4.529616724738676</v>
      </c>
      <c r="F105" s="13">
        <f>+F53*100/F11</f>
        <v>6.1151079136690649</v>
      </c>
      <c r="G105" s="13">
        <f>+G53*100/G11</f>
        <v>6.1818181818181817</v>
      </c>
      <c r="H105" s="13">
        <f>+H53*100/H11</f>
        <v>6.1371841155234659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36.489493372463841</v>
      </c>
      <c r="F106" s="13">
        <f>+F53*100/F87</f>
        <v>41.670858264762714</v>
      </c>
      <c r="G106" s="13">
        <f>+G53*100/G87</f>
        <v>48.177509978837605</v>
      </c>
      <c r="H106" s="13">
        <f>+H53*100/H87</f>
        <v>46.452638774935707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1.2293874643696954</v>
      </c>
      <c r="F107" s="35">
        <f>+F11/F58</f>
        <v>1.0523221898482578</v>
      </c>
      <c r="G107" s="35">
        <f>+G11/G58</f>
        <v>1.1399589491248219</v>
      </c>
      <c r="H107" s="35">
        <f>+H11/H58</f>
        <v>1.2389835963626179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1.8925088931227549</v>
      </c>
      <c r="F109" s="39">
        <f>+F85*100/F29</f>
        <v>1.8434913432731794</v>
      </c>
      <c r="G109" s="39">
        <f>+G85*100/G29</f>
        <v>1.7430988354780943</v>
      </c>
      <c r="H109" s="39">
        <f>+H85*100/H29</f>
        <v>1.8860599319500309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15.260979271351937</v>
      </c>
      <c r="F110" s="41">
        <f>+F87*100/F58</f>
        <v>15.442599501993445</v>
      </c>
      <c r="G110" s="41">
        <f>+G87*100/G58</f>
        <v>14.627196302427494</v>
      </c>
      <c r="H110" s="41">
        <f>+H87*100/H58</f>
        <v>16.369081816496482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91.407100398009604</v>
      </c>
      <c r="F111" s="41">
        <f>+F68*100/F72</f>
        <v>89.183991837795389</v>
      </c>
      <c r="G111" s="41">
        <f>+G68*100/G72</f>
        <v>92.607519182726747</v>
      </c>
      <c r="H111" s="41">
        <f>+H68*100/H72</f>
        <v>86.838156254314669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14.70674934542445</v>
      </c>
      <c r="F112" s="41">
        <f>+F64*100/F23</f>
        <v>15.473061730399827</v>
      </c>
      <c r="G112" s="41">
        <f>+G64*100/G23</f>
        <v>12.407906285571922</v>
      </c>
      <c r="H112" s="41">
        <f>+H64*100/H23</f>
        <v>11.760222334893315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32.593926280616103</v>
      </c>
      <c r="F113" s="41">
        <f>+F85*100/F72</f>
        <v>31.586219286686333</v>
      </c>
      <c r="G113" s="41">
        <f>+G85*100/G72</f>
        <v>30.820526841318252</v>
      </c>
      <c r="H113" s="41">
        <f>+H85*100/H72</f>
        <v>31.762908626030022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5.8063237820116402</v>
      </c>
      <c r="F114" s="42">
        <f>F72*100/F29</f>
        <v>5.8363786008736263</v>
      </c>
      <c r="G114" s="42">
        <f>G72*100/G29</f>
        <v>5.655642567216864</v>
      </c>
      <c r="H114" s="42">
        <f>H72*100/H29</f>
        <v>5.9379320519921963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5.6449422502505069</v>
      </c>
      <c r="F115" s="44">
        <f>+(F24+F25)*100/F23</f>
        <v>6.4623828633111575</v>
      </c>
      <c r="G115" s="44">
        <f>+(G24+G25)*100/G23</f>
        <v>5.6354652243772545</v>
      </c>
      <c r="H115" s="44">
        <f>+(H24+H25)*100/H23</f>
        <v>5.8847926225409175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12.400966277933367</v>
      </c>
      <c r="F117" s="10">
        <f>(F58+F59)*100/F29</f>
        <v>11.937700922925625</v>
      </c>
      <c r="G117" s="10">
        <f>(G58+G59)*100/G29</f>
        <v>11.916834911067774</v>
      </c>
      <c r="H117" s="10">
        <f>(H58+H59)*100/H29</f>
        <v>11.522087512870096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15.827082753941541</v>
      </c>
      <c r="F118" s="13">
        <f>+F58*100/(F34+F35)</f>
        <v>16.108783954037996</v>
      </c>
      <c r="G118" s="13">
        <f>+G58*100/(G34+G35)</f>
        <v>16.092279330492516</v>
      </c>
      <c r="H118" s="13">
        <f>+H58*100/(H34+H35)</f>
        <v>14.468111688929532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87.599033722066636</v>
      </c>
      <c r="F119" s="13">
        <f>+F40*100/F29</f>
        <v>88.062299077074371</v>
      </c>
      <c r="G119" s="13">
        <f>+G40*100/G29</f>
        <v>88.083165088932219</v>
      </c>
      <c r="H119" s="13">
        <f>+H40*100/H29</f>
        <v>88.477912487129899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78.352823895136694</v>
      </c>
      <c r="F120" s="35">
        <f>+(F34+F35)*100/F29</f>
        <v>74.106778990807655</v>
      </c>
      <c r="G120" s="35">
        <f>+(G34+G35)*100/G29</f>
        <v>74.053119923708465</v>
      </c>
      <c r="H120" s="35">
        <f>+(H34+H35)*100/H29</f>
        <v>79.63781148915497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43.3699975036835</v>
      </c>
      <c r="F122" s="10">
        <f>+F23*100/F29</f>
        <v>43.596954050721045</v>
      </c>
      <c r="G122" s="10">
        <f>+G23*100/G29</f>
        <v>49.761348489386556</v>
      </c>
      <c r="H122" s="10">
        <f>+H23*100/H29</f>
        <v>48.835700615751868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55.352181769131413</v>
      </c>
      <c r="F123" s="13">
        <f>+F23*100/(F34+F35)</f>
        <v>58.829913598226824</v>
      </c>
      <c r="G123" s="13">
        <f>+G23*100/(G34+G35)</f>
        <v>67.196829168915556</v>
      </c>
      <c r="H123" s="13">
        <f>+H23*100/(H34+H35)</f>
        <v>61.322253465493944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28.593421700981487</v>
      </c>
      <c r="F124" s="35">
        <f>+F58*100/F23</f>
        <v>27.38196092561239</v>
      </c>
      <c r="G124" s="35">
        <f>+G58*100/G23</f>
        <v>23.947974226641946</v>
      </c>
      <c r="H124" s="35">
        <f>+H58*100/H23</f>
        <v>23.59357471602172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0.42885729589206678</v>
      </c>
      <c r="F126" s="10">
        <f>+(F16+F17+F18+F19)/(F34+F35)</f>
        <v>0.33253296208481359</v>
      </c>
      <c r="G126" s="10">
        <f>+(G16+G17+G18+G19)/(G34+G35)</f>
        <v>0.29785664261064926</v>
      </c>
      <c r="H126" s="10">
        <f>+(H16+H17+H18+H19)/(H34+H35)</f>
        <v>0.28937376515020258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65.657449539282837</v>
      </c>
      <c r="F127" s="13">
        <f>+(F16+F17+F18+F19+F20+F21+F22)*100/(F34+F35)</f>
        <v>63.205449517098621</v>
      </c>
      <c r="G127" s="13">
        <f>+(G16+G17+G18+G19+G20+G21+G22)*100/(G34+G35)</f>
        <v>55.486358231862667</v>
      </c>
      <c r="H127" s="13">
        <f>+(H16+H17+H18+H19+H20+H21+H22)*100/(H34+H35)</f>
        <v>59.110142476758561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0.3706064870000072</v>
      </c>
      <c r="F128" s="35">
        <f>+(F16+F17+F19)/(F34+F35)</f>
        <v>0.24826262476713543</v>
      </c>
      <c r="G128" s="35">
        <f>+(G16+G17+G19)/(G34+G35)</f>
        <v>0.28551577170372888</v>
      </c>
      <c r="H128" s="35">
        <f>+(H16+H17+H19)/(H34+H35)</f>
        <v>0.28710877830235992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2015-08-30T19:37:51Z</dcterms:modified>
</cp:coreProperties>
</file>